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45" windowHeight="10290" activeTab="0"/>
  </bookViews>
  <sheets>
    <sheet name="OPEN MEETING 2010-Participants" sheetId="1" r:id="rId1"/>
  </sheets>
  <definedNames/>
  <calcPr fullCalcOnLoad="1"/>
</workbook>
</file>

<file path=xl/sharedStrings.xml><?xml version="1.0" encoding="utf-8"?>
<sst xmlns="http://schemas.openxmlformats.org/spreadsheetml/2006/main" count="215" uniqueCount="155">
  <si>
    <t>NAME</t>
  </si>
  <si>
    <t>COUNTRY</t>
  </si>
  <si>
    <t>PHONE</t>
  </si>
  <si>
    <t>EMAIL</t>
  </si>
  <si>
    <t>WEB</t>
  </si>
  <si>
    <t>SER</t>
  </si>
  <si>
    <t>Novi Sad</t>
  </si>
  <si>
    <t>BOARD</t>
  </si>
  <si>
    <t>Festival Ulicnih Sviraca</t>
  </si>
  <si>
    <r>
      <t>Caric Aleksandar</t>
    </r>
  </si>
  <si>
    <t>Overijssel</t>
  </si>
  <si>
    <t>NL</t>
  </si>
  <si>
    <t>De Tuin der Lusten International festival</t>
  </si>
  <si>
    <r>
      <t>De Vries Casper</t>
    </r>
  </si>
  <si>
    <t>Szárnyas Sárkány Festival</t>
  </si>
  <si>
    <t>HUN</t>
  </si>
  <si>
    <t>Nyírbátor</t>
  </si>
  <si>
    <t>Dozsa Gyorgy</t>
  </si>
  <si>
    <t>Artekale - Asociación de artes de calle del País Vasco</t>
  </si>
  <si>
    <t>ES</t>
  </si>
  <si>
    <t>Leioa</t>
  </si>
  <si>
    <r>
      <t>Garcia de Los Salmones Alberto José</t>
    </r>
  </si>
  <si>
    <t>IT</t>
  </si>
  <si>
    <t>UK</t>
  </si>
  <si>
    <t>Wakefield</t>
  </si>
  <si>
    <t>Roger Hartley</t>
  </si>
  <si>
    <t>Mirabilia Festival</t>
  </si>
  <si>
    <t>Fossano</t>
  </si>
  <si>
    <r>
      <t>Gavosto Fabrizio</t>
    </r>
  </si>
  <si>
    <t>Direzione Spettacolo della Regione Piemonte</t>
  </si>
  <si>
    <t>Torino</t>
  </si>
  <si>
    <t>Giacobino Cristina</t>
  </si>
  <si>
    <t>QUALIFICATION</t>
  </si>
  <si>
    <t>CITY / REGION</t>
  </si>
  <si>
    <t>La Strada - Straßenzirkusfestival</t>
  </si>
  <si>
    <t>Bremen</t>
  </si>
  <si>
    <t>D</t>
  </si>
  <si>
    <r>
      <t>Koch Gabriele</t>
    </r>
  </si>
  <si>
    <t>OPEN COORGANIZER</t>
  </si>
  <si>
    <t>Umore Azoka - Feria de Artistas Callejeros</t>
  </si>
  <si>
    <r>
      <t>López Asensio Ana</t>
    </r>
  </si>
  <si>
    <t>OPEN PARTNER</t>
  </si>
  <si>
    <t>Bundesverband Theater im Öffentlichen Raum</t>
  </si>
  <si>
    <t>Berlin</t>
  </si>
  <si>
    <r>
      <t>Meyer Bartel</t>
    </r>
  </si>
  <si>
    <t>Federazione Nazionale Arte di Strada</t>
  </si>
  <si>
    <t>Roma</t>
  </si>
  <si>
    <r>
      <t>Michelotti Alessio</t>
    </r>
  </si>
  <si>
    <t>Antenna Culturale / MIBAC</t>
  </si>
  <si>
    <t>INSTITUTION</t>
  </si>
  <si>
    <r>
      <t>Nista Leila</t>
    </r>
  </si>
  <si>
    <t>Nuciari Giuseppe</t>
  </si>
  <si>
    <t>Veregra Street</t>
  </si>
  <si>
    <t>OPEN PROJECT LEADER</t>
  </si>
  <si>
    <t>Montegranaro</t>
  </si>
  <si>
    <t>Artistiinpiazza Festival</t>
  </si>
  <si>
    <t>Pennabilli</t>
  </si>
  <si>
    <t>Partisani Enrico</t>
  </si>
  <si>
    <t>Andersen Festival</t>
  </si>
  <si>
    <t>Sestri Levante</t>
  </si>
  <si>
    <r>
      <t>Pischedda Leonardo</t>
    </r>
  </si>
  <si>
    <t>Federation National des Arts de la Rue</t>
  </si>
  <si>
    <t>Paris</t>
  </si>
  <si>
    <t>FR</t>
  </si>
  <si>
    <r>
      <t>Pradayrol Sylvie</t>
    </r>
  </si>
  <si>
    <t>Non solo Pezzi di Legno Festival</t>
  </si>
  <si>
    <t>Ceolini</t>
  </si>
  <si>
    <r>
      <t>Rossetti Gabriele</t>
    </r>
  </si>
  <si>
    <t>San Marino International Arts Festival</t>
  </si>
  <si>
    <t>San Marino</t>
  </si>
  <si>
    <t>RSM</t>
  </si>
  <si>
    <r>
      <t>Rossini Tomaso</t>
    </r>
  </si>
  <si>
    <r>
      <t>Russo Luigi</t>
    </r>
  </si>
  <si>
    <t>Winchester</t>
  </si>
  <si>
    <t>Winchester Hat Fair / ISAN - Indipendent Street Arts Network</t>
  </si>
  <si>
    <r>
      <t>Thomas Sian</t>
    </r>
  </si>
  <si>
    <t>Namur en Mai</t>
  </si>
  <si>
    <t>Namur</t>
  </si>
  <si>
    <t>BE</t>
  </si>
  <si>
    <r>
      <t>Tirtiaux Jean-Felix &amp; Nathalie</t>
    </r>
  </si>
  <si>
    <t>FETA Festival</t>
  </si>
  <si>
    <t>Gdansk</t>
  </si>
  <si>
    <t>PL</t>
  </si>
  <si>
    <t>Circumnavigando Festival</t>
  </si>
  <si>
    <t>Genova</t>
  </si>
  <si>
    <r>
      <t>Vecchio Boris</t>
    </r>
  </si>
  <si>
    <t>Agit Polska e.V.</t>
  </si>
  <si>
    <r>
      <t>Ziomek Beims Magdalena</t>
    </r>
  </si>
  <si>
    <t>Genazini Emilio</t>
  </si>
  <si>
    <t>Festival Internazionale del Teatro Urbano</t>
  </si>
  <si>
    <t>NASA - National Association of Street Artists</t>
  </si>
  <si>
    <t>bosiroger@gmail.com</t>
  </si>
  <si>
    <t>www.nasauk.org</t>
  </si>
  <si>
    <t>GUEST</t>
  </si>
  <si>
    <t>alopez@leioa.net</t>
  </si>
  <si>
    <t>www.umoreazoka.org</t>
  </si>
  <si>
    <t>MOBIL</t>
  </si>
  <si>
    <t xml:space="preserve">sianhatfair@googlemail.com </t>
  </si>
  <si>
    <t>www.hatfair.co.uk</t>
  </si>
  <si>
    <t>spradayrol@free.fr</t>
  </si>
  <si>
    <t>www.lefourneau.com/lafederation</t>
  </si>
  <si>
    <t>gigi@gigirusso.it</t>
  </si>
  <si>
    <t>www.fnas.org</t>
  </si>
  <si>
    <t>info@fnas.org</t>
  </si>
  <si>
    <t>www.veregrastreet.it</t>
  </si>
  <si>
    <t>cultura@comune.montegranaro.fm.it</t>
  </si>
  <si>
    <t>www.artistiinpiazza.com</t>
  </si>
  <si>
    <t>info@artistiinpiazza.com</t>
  </si>
  <si>
    <t>www.smiaf.org</t>
  </si>
  <si>
    <t>info@smiaf.org</t>
  </si>
  <si>
    <t>/</t>
  </si>
  <si>
    <t>info@ledestra.net</t>
  </si>
  <si>
    <t>www.theater-im-oeffentlichen-raum.de</t>
  </si>
  <si>
    <t>www.antennaculturale.beniculturali.it</t>
  </si>
  <si>
    <t xml:space="preserve">antennaculturale@beniculturali.it </t>
  </si>
  <si>
    <t xml:space="preserve">gaff.grossetti@libero.it </t>
  </si>
  <si>
    <t>info@strassenzirkus.de</t>
  </si>
  <si>
    <t>www.strassenzirkus.de</t>
  </si>
  <si>
    <t>www.artsforains.com</t>
  </si>
  <si>
    <t xml:space="preserve">jean-felix@base.be </t>
  </si>
  <si>
    <t>cristina.giacobino@regione.piemonte.it</t>
  </si>
  <si>
    <t>www.regione.piemonte.it/spettacolo/strada</t>
  </si>
  <si>
    <t>abraxateatro@abraxa.it</t>
  </si>
  <si>
    <t>www.abraxa.it</t>
  </si>
  <si>
    <t>info@fossanomirabilia.com</t>
  </si>
  <si>
    <t>www.fossanomirabilia.com</t>
  </si>
  <si>
    <t>info@artificio23.it</t>
  </si>
  <si>
    <t>www.artificio23.it</t>
  </si>
  <si>
    <t>tatamata@hotmail.com</t>
  </si>
  <si>
    <t>www.cekans.org.rs</t>
  </si>
  <si>
    <t xml:space="preserve"> /</t>
  </si>
  <si>
    <t>info@circumnavigando.com</t>
  </si>
  <si>
    <t>www.circumnavigando.com</t>
  </si>
  <si>
    <t>kontakt@agitpolska.de</t>
  </si>
  <si>
    <t>www.agitpolska.de</t>
  </si>
  <si>
    <r>
      <t>Twardowska Aleksandra</t>
    </r>
  </si>
  <si>
    <t>feta@plama.art.pl</t>
  </si>
  <si>
    <t>www.plama.art.pl</t>
  </si>
  <si>
    <t>programmering@detuinderlusten.nl</t>
  </si>
  <si>
    <t>www.detuinderlusten.nl</t>
  </si>
  <si>
    <t xml:space="preserve">sarkany.nyirbator@vnet.hu </t>
  </si>
  <si>
    <t>www.szarnyas-sarkany.hu</t>
  </si>
  <si>
    <t>www.artekale.org</t>
  </si>
  <si>
    <t>info@artekale.org</t>
  </si>
  <si>
    <t>Leopardi Roberto</t>
  </si>
  <si>
    <t>Fregona</t>
  </si>
  <si>
    <t>staff@fnas.org</t>
  </si>
  <si>
    <t>Beltrami Elena</t>
  </si>
  <si>
    <t>Ferrara</t>
  </si>
  <si>
    <t>presidenza@fnas.org</t>
  </si>
  <si>
    <t>Cuttili Luisa</t>
  </si>
  <si>
    <t>Danzarte - La Strada Festival</t>
  </si>
  <si>
    <t>Brescia</t>
  </si>
  <si>
    <t>lastradafestival@libero.it</t>
  </si>
  <si>
    <t>www.danzarte.info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</si>
</sst>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15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9" fillId="0" borderId="1" xfId="15" applyFont="1" applyBorder="1" applyAlignment="1">
      <alignment horizontal="center" vertical="center"/>
    </xf>
    <xf numFmtId="0" fontId="6" fillId="0" borderId="0" xfId="15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5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siroger@gmail.com" TargetMode="External" /><Relationship Id="rId2" Type="http://schemas.openxmlformats.org/officeDocument/2006/relationships/hyperlink" Target="http://www.nasauk.org/" TargetMode="External" /><Relationship Id="rId3" Type="http://schemas.openxmlformats.org/officeDocument/2006/relationships/hyperlink" Target="mailto:alopez@leioa.net" TargetMode="External" /><Relationship Id="rId4" Type="http://schemas.openxmlformats.org/officeDocument/2006/relationships/hyperlink" Target="http://www.umoreazoka.org/" TargetMode="External" /><Relationship Id="rId5" Type="http://schemas.openxmlformats.org/officeDocument/2006/relationships/hyperlink" Target="mailto:sianhatfair@googlemail.com" TargetMode="External" /><Relationship Id="rId6" Type="http://schemas.openxmlformats.org/officeDocument/2006/relationships/hyperlink" Target="http://www.hatfair.co.uk/" TargetMode="External" /><Relationship Id="rId7" Type="http://schemas.openxmlformats.org/officeDocument/2006/relationships/hyperlink" Target="mailto:spradayrol@free.fr" TargetMode="External" /><Relationship Id="rId8" Type="http://schemas.openxmlformats.org/officeDocument/2006/relationships/hyperlink" Target="http://www.lefourneau.com/lafederation" TargetMode="External" /><Relationship Id="rId9" Type="http://schemas.openxmlformats.org/officeDocument/2006/relationships/hyperlink" Target="mailto:gigi@gigirusso.it" TargetMode="External" /><Relationship Id="rId10" Type="http://schemas.openxmlformats.org/officeDocument/2006/relationships/hyperlink" Target="http://www.fnas.org/" TargetMode="External" /><Relationship Id="rId11" Type="http://schemas.openxmlformats.org/officeDocument/2006/relationships/hyperlink" Target="mailto:info@fnas.org" TargetMode="External" /><Relationship Id="rId12" Type="http://schemas.openxmlformats.org/officeDocument/2006/relationships/hyperlink" Target="http://www.fnas.org/" TargetMode="External" /><Relationship Id="rId13" Type="http://schemas.openxmlformats.org/officeDocument/2006/relationships/hyperlink" Target="http://www.veregrastreet.it/" TargetMode="External" /><Relationship Id="rId14" Type="http://schemas.openxmlformats.org/officeDocument/2006/relationships/hyperlink" Target="mailto:cultura@comune.montegranaro.fm.it" TargetMode="External" /><Relationship Id="rId15" Type="http://schemas.openxmlformats.org/officeDocument/2006/relationships/hyperlink" Target="http://www.artistiinpiazza.com/" TargetMode="External" /><Relationship Id="rId16" Type="http://schemas.openxmlformats.org/officeDocument/2006/relationships/hyperlink" Target="mailto:info@artistiinpiazza.com" TargetMode="External" /><Relationship Id="rId17" Type="http://schemas.openxmlformats.org/officeDocument/2006/relationships/hyperlink" Target="http://www.smiaf.org/" TargetMode="External" /><Relationship Id="rId18" Type="http://schemas.openxmlformats.org/officeDocument/2006/relationships/hyperlink" Target="mailto:info@smiaf.org" TargetMode="External" /><Relationship Id="rId19" Type="http://schemas.openxmlformats.org/officeDocument/2006/relationships/hyperlink" Target="mailto:info@ledestra.net" TargetMode="External" /><Relationship Id="rId20" Type="http://schemas.openxmlformats.org/officeDocument/2006/relationships/hyperlink" Target="http://www.theater-im-oeffentlichen-raum.de/" TargetMode="External" /><Relationship Id="rId21" Type="http://schemas.openxmlformats.org/officeDocument/2006/relationships/hyperlink" Target="http://www.antennaculturale.beniculturali.it/" TargetMode="External" /><Relationship Id="rId22" Type="http://schemas.openxmlformats.org/officeDocument/2006/relationships/hyperlink" Target="mailto:antennaculturale@beniculturali.it" TargetMode="External" /><Relationship Id="rId23" Type="http://schemas.openxmlformats.org/officeDocument/2006/relationships/hyperlink" Target="mailto:gaff.grossetti@libero.it" TargetMode="External" /><Relationship Id="rId24" Type="http://schemas.openxmlformats.org/officeDocument/2006/relationships/hyperlink" Target="mailto:info@strassenzirkus.de" TargetMode="External" /><Relationship Id="rId25" Type="http://schemas.openxmlformats.org/officeDocument/2006/relationships/hyperlink" Target="http://www.strassenzirkus.de/" TargetMode="External" /><Relationship Id="rId26" Type="http://schemas.openxmlformats.org/officeDocument/2006/relationships/hyperlink" Target="http://www.artsforains.com/" TargetMode="External" /><Relationship Id="rId27" Type="http://schemas.openxmlformats.org/officeDocument/2006/relationships/hyperlink" Target="mailto:jean-felix@base.be" TargetMode="External" /><Relationship Id="rId28" Type="http://schemas.openxmlformats.org/officeDocument/2006/relationships/hyperlink" Target="mailto:cristina.giacobino@regione.piemonte.it" TargetMode="External" /><Relationship Id="rId29" Type="http://schemas.openxmlformats.org/officeDocument/2006/relationships/hyperlink" Target="http://www.regione.piemonte.it/spettacolo/strada" TargetMode="External" /><Relationship Id="rId30" Type="http://schemas.openxmlformats.org/officeDocument/2006/relationships/hyperlink" Target="mailto:abraxateatro@abraxa.it" TargetMode="External" /><Relationship Id="rId31" Type="http://schemas.openxmlformats.org/officeDocument/2006/relationships/hyperlink" Target="http://www.abraxa.it/" TargetMode="External" /><Relationship Id="rId32" Type="http://schemas.openxmlformats.org/officeDocument/2006/relationships/hyperlink" Target="mailto:info@fossanomirabilia.com" TargetMode="External" /><Relationship Id="rId33" Type="http://schemas.openxmlformats.org/officeDocument/2006/relationships/hyperlink" Target="http://www.fossanomirabilia.com/" TargetMode="External" /><Relationship Id="rId34" Type="http://schemas.openxmlformats.org/officeDocument/2006/relationships/hyperlink" Target="mailto:info@artificio23.it" TargetMode="External" /><Relationship Id="rId35" Type="http://schemas.openxmlformats.org/officeDocument/2006/relationships/hyperlink" Target="http://www.artificio23.it/" TargetMode="External" /><Relationship Id="rId36" Type="http://schemas.openxmlformats.org/officeDocument/2006/relationships/hyperlink" Target="mailto:tatamata@hotmail.com" TargetMode="External" /><Relationship Id="rId37" Type="http://schemas.openxmlformats.org/officeDocument/2006/relationships/hyperlink" Target="http://www.cekans.org.rs/" TargetMode="External" /><Relationship Id="rId38" Type="http://schemas.openxmlformats.org/officeDocument/2006/relationships/hyperlink" Target="mailto:info@circumnavigando.com" TargetMode="External" /><Relationship Id="rId39" Type="http://schemas.openxmlformats.org/officeDocument/2006/relationships/hyperlink" Target="http://www.circumnavigando.com/" TargetMode="External" /><Relationship Id="rId40" Type="http://schemas.openxmlformats.org/officeDocument/2006/relationships/hyperlink" Target="mailto:kontakt@agitpolska.de" TargetMode="External" /><Relationship Id="rId41" Type="http://schemas.openxmlformats.org/officeDocument/2006/relationships/hyperlink" Target="http://www.agitpolska.de/" TargetMode="External" /><Relationship Id="rId42" Type="http://schemas.openxmlformats.org/officeDocument/2006/relationships/hyperlink" Target="mailto:feta@plama.art.pl" TargetMode="External" /><Relationship Id="rId43" Type="http://schemas.openxmlformats.org/officeDocument/2006/relationships/hyperlink" Target="http://www.plama.art.pl/" TargetMode="External" /><Relationship Id="rId44" Type="http://schemas.openxmlformats.org/officeDocument/2006/relationships/hyperlink" Target="mailto:programmering@detuinderlusten.nl" TargetMode="External" /><Relationship Id="rId45" Type="http://schemas.openxmlformats.org/officeDocument/2006/relationships/hyperlink" Target="http://www.detuinderlusten.nl/" TargetMode="External" /><Relationship Id="rId46" Type="http://schemas.openxmlformats.org/officeDocument/2006/relationships/hyperlink" Target="mailto:sarkany.nyirbator@vnet.hu" TargetMode="External" /><Relationship Id="rId47" Type="http://schemas.openxmlformats.org/officeDocument/2006/relationships/hyperlink" Target="http://www.szarnyas-sarkany.hu/" TargetMode="External" /><Relationship Id="rId48" Type="http://schemas.openxmlformats.org/officeDocument/2006/relationships/hyperlink" Target="http://www.artekale.org/" TargetMode="External" /><Relationship Id="rId49" Type="http://schemas.openxmlformats.org/officeDocument/2006/relationships/hyperlink" Target="mailto:info@artekale.org" TargetMode="External" /><Relationship Id="rId50" Type="http://schemas.openxmlformats.org/officeDocument/2006/relationships/hyperlink" Target="mailto:staff@fnas.org" TargetMode="External" /><Relationship Id="rId51" Type="http://schemas.openxmlformats.org/officeDocument/2006/relationships/hyperlink" Target="http://www.fnas.org/" TargetMode="External" /><Relationship Id="rId52" Type="http://schemas.openxmlformats.org/officeDocument/2006/relationships/hyperlink" Target="mailto:presidenza@fnas.org" TargetMode="External" /><Relationship Id="rId53" Type="http://schemas.openxmlformats.org/officeDocument/2006/relationships/hyperlink" Target="http://www.fnas.org/" TargetMode="External" /><Relationship Id="rId54" Type="http://schemas.openxmlformats.org/officeDocument/2006/relationships/hyperlink" Target="mailto:lastradafestival@libero.it" TargetMode="External" /><Relationship Id="rId55" Type="http://schemas.openxmlformats.org/officeDocument/2006/relationships/hyperlink" Target="http://www.danzarte.info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5" sqref="E5"/>
    </sheetView>
  </sheetViews>
  <sheetFormatPr defaultColWidth="9.140625" defaultRowHeight="12.75"/>
  <cols>
    <col min="1" max="1" width="19.00390625" style="6" customWidth="1"/>
    <col min="2" max="2" width="23.8515625" style="3" customWidth="1"/>
    <col min="3" max="3" width="23.28125" style="3" customWidth="1"/>
    <col min="4" max="4" width="14.421875" style="1" customWidth="1"/>
    <col min="5" max="5" width="12.00390625" style="2" customWidth="1"/>
    <col min="6" max="7" width="19.140625" style="1" customWidth="1"/>
    <col min="8" max="8" width="25.8515625" style="2" customWidth="1"/>
    <col min="9" max="9" width="27.7109375" style="2" customWidth="1"/>
  </cols>
  <sheetData>
    <row r="1" spans="1:9" s="11" customFormat="1" ht="12.75">
      <c r="A1" s="7" t="s">
        <v>0</v>
      </c>
      <c r="B1" s="7" t="s">
        <v>7</v>
      </c>
      <c r="C1" s="7" t="s">
        <v>32</v>
      </c>
      <c r="D1" s="13" t="s">
        <v>33</v>
      </c>
      <c r="E1" s="10" t="s">
        <v>1</v>
      </c>
      <c r="F1" s="10" t="s">
        <v>2</v>
      </c>
      <c r="G1" s="10" t="s">
        <v>96</v>
      </c>
      <c r="H1" s="15" t="s">
        <v>3</v>
      </c>
      <c r="I1" s="15" t="s">
        <v>4</v>
      </c>
    </row>
    <row r="2" spans="1:9" s="11" customFormat="1" ht="30" customHeight="1">
      <c r="A2" s="19" t="s">
        <v>147</v>
      </c>
      <c r="B2" s="4" t="s">
        <v>45</v>
      </c>
      <c r="C2" s="4" t="s">
        <v>38</v>
      </c>
      <c r="D2" s="20" t="s">
        <v>148</v>
      </c>
      <c r="E2" s="21" t="s">
        <v>22</v>
      </c>
      <c r="F2" s="21" t="str">
        <f>"+39 (0)532 243148"</f>
        <v>+39 (0)532 243148</v>
      </c>
      <c r="G2" s="21" t="str">
        <f>"+39 347 0524 093"</f>
        <v>+39 347 0524 093</v>
      </c>
      <c r="H2" s="22" t="s">
        <v>149</v>
      </c>
      <c r="I2" s="22" t="s">
        <v>102</v>
      </c>
    </row>
    <row r="3" spans="1:9" ht="22.5" customHeight="1">
      <c r="A3" s="8" t="s">
        <v>9</v>
      </c>
      <c r="B3" s="4" t="s">
        <v>8</v>
      </c>
      <c r="C3" s="4" t="s">
        <v>41</v>
      </c>
      <c r="D3" s="12" t="s">
        <v>6</v>
      </c>
      <c r="E3" s="5" t="s">
        <v>5</v>
      </c>
      <c r="F3" s="5" t="s">
        <v>110</v>
      </c>
      <c r="G3" s="5" t="str">
        <f>"+39 347 4503554"</f>
        <v>+39 347 4503554</v>
      </c>
      <c r="H3" s="14" t="s">
        <v>128</v>
      </c>
      <c r="I3" s="14" t="s">
        <v>129</v>
      </c>
    </row>
    <row r="4" spans="1:9" ht="29.25" customHeight="1">
      <c r="A4" s="8" t="s">
        <v>150</v>
      </c>
      <c r="B4" s="4" t="s">
        <v>151</v>
      </c>
      <c r="C4" s="4" t="s">
        <v>41</v>
      </c>
      <c r="D4" s="12" t="s">
        <v>152</v>
      </c>
      <c r="E4" s="5" t="s">
        <v>22</v>
      </c>
      <c r="F4" s="5" t="str">
        <f>"+39 (0)30 242 57 05"</f>
        <v>+39 (0)30 242 57 05</v>
      </c>
      <c r="G4" s="5" t="str">
        <f>"+39 339 85 699 20"</f>
        <v>+39 339 85 699 20</v>
      </c>
      <c r="H4" s="14" t="s">
        <v>153</v>
      </c>
      <c r="I4" s="14" t="s">
        <v>154</v>
      </c>
    </row>
    <row r="5" spans="1:9" ht="29.25" customHeight="1">
      <c r="A5" s="8" t="s">
        <v>13</v>
      </c>
      <c r="B5" s="4" t="s">
        <v>12</v>
      </c>
      <c r="C5" s="4" t="s">
        <v>41</v>
      </c>
      <c r="D5" s="12" t="s">
        <v>10</v>
      </c>
      <c r="E5" s="5" t="s">
        <v>11</v>
      </c>
      <c r="F5" s="5" t="s">
        <v>110</v>
      </c>
      <c r="G5" s="5" t="str">
        <f>"+31 (0)611423074"</f>
        <v>+31 (0)611423074</v>
      </c>
      <c r="H5" s="16" t="s">
        <v>138</v>
      </c>
      <c r="I5" s="14" t="s">
        <v>139</v>
      </c>
    </row>
    <row r="6" spans="1:9" ht="30" customHeight="1">
      <c r="A6" s="9" t="s">
        <v>17</v>
      </c>
      <c r="B6" s="4" t="s">
        <v>14</v>
      </c>
      <c r="C6" s="4" t="s">
        <v>41</v>
      </c>
      <c r="D6" s="12" t="s">
        <v>16</v>
      </c>
      <c r="E6" s="5" t="s">
        <v>15</v>
      </c>
      <c r="F6" s="5" t="str">
        <f>"+36 42 281 748"</f>
        <v>+36 42 281 748</v>
      </c>
      <c r="G6" s="5" t="str">
        <f>"+39 329 262 05 95"</f>
        <v>+39 329 262 05 95</v>
      </c>
      <c r="H6" s="18" t="s">
        <v>140</v>
      </c>
      <c r="I6" s="14" t="s">
        <v>141</v>
      </c>
    </row>
    <row r="7" spans="1:9" ht="48.75" customHeight="1">
      <c r="A7" s="8" t="s">
        <v>21</v>
      </c>
      <c r="B7" s="4" t="s">
        <v>18</v>
      </c>
      <c r="C7" s="4" t="s">
        <v>93</v>
      </c>
      <c r="D7" s="12" t="s">
        <v>20</v>
      </c>
      <c r="E7" s="5" t="s">
        <v>19</v>
      </c>
      <c r="F7" s="5" t="s">
        <v>110</v>
      </c>
      <c r="G7" s="5" t="str">
        <f>"+34 639 70 27 67"</f>
        <v>+34 639 70 27 67</v>
      </c>
      <c r="H7" s="14" t="s">
        <v>143</v>
      </c>
      <c r="I7" s="14" t="s">
        <v>142</v>
      </c>
    </row>
    <row r="8" spans="1:9" ht="26.25" customHeight="1">
      <c r="A8" s="8" t="s">
        <v>28</v>
      </c>
      <c r="B8" s="4" t="s">
        <v>26</v>
      </c>
      <c r="C8" s="4" t="s">
        <v>93</v>
      </c>
      <c r="D8" s="12" t="s">
        <v>27</v>
      </c>
      <c r="E8" s="5" t="s">
        <v>22</v>
      </c>
      <c r="F8" s="12" t="str">
        <f>"+39 (0)173 61 36 03"</f>
        <v>+39 (0)173 61 36 03</v>
      </c>
      <c r="G8" s="5" t="str">
        <f>"+39 335 6159 280"</f>
        <v>+39 335 6159 280</v>
      </c>
      <c r="H8" s="14" t="s">
        <v>124</v>
      </c>
      <c r="I8" s="14" t="s">
        <v>125</v>
      </c>
    </row>
    <row r="9" spans="1:9" ht="26.25" customHeight="1">
      <c r="A9" s="8" t="s">
        <v>88</v>
      </c>
      <c r="B9" s="4" t="s">
        <v>89</v>
      </c>
      <c r="C9" s="4" t="s">
        <v>93</v>
      </c>
      <c r="D9" s="12" t="s">
        <v>46</v>
      </c>
      <c r="E9" s="5" t="s">
        <v>22</v>
      </c>
      <c r="F9" s="5" t="str">
        <f>"+39 (0)6 65 700 40"</f>
        <v>+39 (0)6 65 700 40</v>
      </c>
      <c r="G9" s="5" t="str">
        <f>"+39 335 66 71 587"</f>
        <v>+39 335 66 71 587</v>
      </c>
      <c r="H9" s="14" t="s">
        <v>122</v>
      </c>
      <c r="I9" s="14" t="s">
        <v>123</v>
      </c>
    </row>
    <row r="10" spans="1:9" ht="34.5" customHeight="1">
      <c r="A10" s="9" t="s">
        <v>31</v>
      </c>
      <c r="B10" s="4" t="s">
        <v>29</v>
      </c>
      <c r="C10" s="4" t="s">
        <v>49</v>
      </c>
      <c r="D10" s="12" t="s">
        <v>30</v>
      </c>
      <c r="E10" s="5" t="s">
        <v>22</v>
      </c>
      <c r="F10" s="5" t="str">
        <f>"+39 (0)11 4324614"</f>
        <v>+39 (0)11 4324614</v>
      </c>
      <c r="G10" s="5" t="s">
        <v>110</v>
      </c>
      <c r="H10" s="17" t="s">
        <v>120</v>
      </c>
      <c r="I10" s="17" t="s">
        <v>121</v>
      </c>
    </row>
    <row r="11" spans="1:9" ht="39.75" customHeight="1">
      <c r="A11" s="9" t="s">
        <v>25</v>
      </c>
      <c r="B11" s="4" t="s">
        <v>90</v>
      </c>
      <c r="C11" s="4" t="s">
        <v>93</v>
      </c>
      <c r="D11" s="12" t="s">
        <v>24</v>
      </c>
      <c r="E11" s="5" t="s">
        <v>23</v>
      </c>
      <c r="F11" s="5" t="str">
        <f>"+44 207 0959 666"</f>
        <v>+44 207 0959 666</v>
      </c>
      <c r="G11" s="5" t="str">
        <f>"+44 797 6906 966"</f>
        <v>+44 797 6906 966</v>
      </c>
      <c r="H11" s="14" t="s">
        <v>91</v>
      </c>
      <c r="I11" s="14" t="s">
        <v>92</v>
      </c>
    </row>
    <row r="12" spans="1:9" ht="36.75" customHeight="1">
      <c r="A12" s="8" t="s">
        <v>37</v>
      </c>
      <c r="B12" s="4" t="s">
        <v>34</v>
      </c>
      <c r="C12" s="4" t="s">
        <v>38</v>
      </c>
      <c r="D12" s="12" t="s">
        <v>35</v>
      </c>
      <c r="E12" s="5" t="s">
        <v>36</v>
      </c>
      <c r="F12" s="5" t="str">
        <f>"+49 (0)421 70 65 82"</f>
        <v>+49 (0)421 70 65 82</v>
      </c>
      <c r="G12" s="5" t="str">
        <f>"+49 163 594 10 40"</f>
        <v>+49 163 594 10 40</v>
      </c>
      <c r="H12" s="14" t="s">
        <v>116</v>
      </c>
      <c r="I12" s="14" t="s">
        <v>117</v>
      </c>
    </row>
    <row r="13" spans="1:9" ht="36.75" customHeight="1">
      <c r="A13" s="8" t="s">
        <v>144</v>
      </c>
      <c r="B13" s="4" t="s">
        <v>45</v>
      </c>
      <c r="C13" s="4" t="s">
        <v>38</v>
      </c>
      <c r="D13" s="12" t="s">
        <v>145</v>
      </c>
      <c r="E13" s="5" t="s">
        <v>22</v>
      </c>
      <c r="F13" s="5" t="str">
        <f>"+39 (0)438 58 09 86"</f>
        <v>+39 (0)438 58 09 86</v>
      </c>
      <c r="G13" s="5" t="str">
        <f>"+39 328 3898692"</f>
        <v>+39 328 3898692</v>
      </c>
      <c r="H13" s="14" t="s">
        <v>146</v>
      </c>
      <c r="I13" s="14" t="s">
        <v>102</v>
      </c>
    </row>
    <row r="14" spans="1:9" ht="39" customHeight="1">
      <c r="A14" s="8" t="s">
        <v>40</v>
      </c>
      <c r="B14" s="4" t="s">
        <v>39</v>
      </c>
      <c r="C14" s="4" t="s">
        <v>93</v>
      </c>
      <c r="D14" s="12" t="s">
        <v>20</v>
      </c>
      <c r="E14" s="5" t="s">
        <v>19</v>
      </c>
      <c r="F14" s="5" t="str">
        <f>"+34 946 072 578"</f>
        <v>+34 946 072 578</v>
      </c>
      <c r="G14" s="5" t="str">
        <f>"+34 656 782 603"</f>
        <v>+34 656 782 603</v>
      </c>
      <c r="H14" s="14" t="s">
        <v>94</v>
      </c>
      <c r="I14" s="14" t="s">
        <v>95</v>
      </c>
    </row>
    <row r="15" spans="1:9" ht="42.75" customHeight="1">
      <c r="A15" s="8" t="s">
        <v>44</v>
      </c>
      <c r="B15" s="4" t="s">
        <v>42</v>
      </c>
      <c r="C15" s="4" t="s">
        <v>41</v>
      </c>
      <c r="D15" s="12" t="s">
        <v>43</v>
      </c>
      <c r="E15" s="5" t="s">
        <v>36</v>
      </c>
      <c r="F15" s="5" t="str">
        <f>"+44 (0)30 440 24 309"</f>
        <v>+44 (0)30 440 24 309</v>
      </c>
      <c r="G15" s="5" t="str">
        <f>"+49 712 688 404"</f>
        <v>+49 712 688 404</v>
      </c>
      <c r="H15" s="14" t="s">
        <v>111</v>
      </c>
      <c r="I15" s="16" t="s">
        <v>112</v>
      </c>
    </row>
    <row r="16" spans="1:9" ht="44.25" customHeight="1">
      <c r="A16" s="8" t="s">
        <v>47</v>
      </c>
      <c r="B16" s="4" t="s">
        <v>45</v>
      </c>
      <c r="C16" s="4" t="s">
        <v>38</v>
      </c>
      <c r="D16" s="12" t="s">
        <v>145</v>
      </c>
      <c r="E16" s="5" t="s">
        <v>22</v>
      </c>
      <c r="F16" s="5" t="str">
        <f>"+39 (0)438 58 09 86"</f>
        <v>+39 (0)438 58 09 86</v>
      </c>
      <c r="G16" s="5" t="str">
        <f>"+39 338 71 38 903"</f>
        <v>+39 338 71 38 903</v>
      </c>
      <c r="H16" s="14" t="s">
        <v>103</v>
      </c>
      <c r="I16" s="14" t="s">
        <v>102</v>
      </c>
    </row>
    <row r="17" spans="1:9" ht="33.75" customHeight="1">
      <c r="A17" s="9" t="s">
        <v>50</v>
      </c>
      <c r="B17" s="4" t="s">
        <v>48</v>
      </c>
      <c r="C17" s="4" t="s">
        <v>49</v>
      </c>
      <c r="D17" s="12" t="s">
        <v>46</v>
      </c>
      <c r="E17" s="5" t="s">
        <v>22</v>
      </c>
      <c r="F17" s="5" t="str">
        <f>"+39 (0)6 672 32 626"</f>
        <v>+39 (0)6 672 32 626</v>
      </c>
      <c r="G17" s="5" t="s">
        <v>110</v>
      </c>
      <c r="H17" s="16" t="s">
        <v>114</v>
      </c>
      <c r="I17" s="16" t="s">
        <v>113</v>
      </c>
    </row>
    <row r="18" spans="1:9" ht="26.25" customHeight="1">
      <c r="A18" s="9" t="s">
        <v>51</v>
      </c>
      <c r="B18" s="4" t="s">
        <v>52</v>
      </c>
      <c r="C18" s="4" t="s">
        <v>53</v>
      </c>
      <c r="D18" s="12" t="s">
        <v>54</v>
      </c>
      <c r="E18" s="5" t="s">
        <v>22</v>
      </c>
      <c r="F18" s="5" t="str">
        <f>"+39 (0)734 89 79 32"</f>
        <v>+39 (0)734 89 79 32</v>
      </c>
      <c r="G18" s="5" t="str">
        <f>"+39 335 759 15 15"</f>
        <v>+39 335 759 15 15</v>
      </c>
      <c r="H18" s="16" t="s">
        <v>105</v>
      </c>
      <c r="I18" s="14" t="s">
        <v>104</v>
      </c>
    </row>
    <row r="19" spans="1:9" ht="26.25" customHeight="1">
      <c r="A19" s="8" t="s">
        <v>57</v>
      </c>
      <c r="B19" s="4" t="s">
        <v>55</v>
      </c>
      <c r="C19" s="4" t="s">
        <v>41</v>
      </c>
      <c r="D19" s="12" t="s">
        <v>56</v>
      </c>
      <c r="E19" s="5" t="s">
        <v>22</v>
      </c>
      <c r="F19" s="5" t="str">
        <f>"+39 (0)541 92 80 03"</f>
        <v>+39 (0)541 92 80 03</v>
      </c>
      <c r="G19" s="5" t="str">
        <f>"+39 335 636 9342"</f>
        <v>+39 335 636 9342</v>
      </c>
      <c r="H19" s="14" t="s">
        <v>107</v>
      </c>
      <c r="I19" s="14" t="s">
        <v>106</v>
      </c>
    </row>
    <row r="20" spans="1:9" ht="42" customHeight="1">
      <c r="A20" s="8" t="s">
        <v>60</v>
      </c>
      <c r="B20" s="4" t="s">
        <v>58</v>
      </c>
      <c r="C20" s="4" t="s">
        <v>93</v>
      </c>
      <c r="D20" s="12" t="s">
        <v>59</v>
      </c>
      <c r="E20" s="5" t="s">
        <v>22</v>
      </c>
      <c r="F20" s="5" t="str">
        <f>"+39 (0)187 2572 13"</f>
        <v>+39 (0)187 2572 13</v>
      </c>
      <c r="G20" s="5" t="s">
        <v>110</v>
      </c>
      <c r="H20" s="14" t="s">
        <v>126</v>
      </c>
      <c r="I20" s="14" t="s">
        <v>127</v>
      </c>
    </row>
    <row r="21" spans="1:9" ht="37.5" customHeight="1">
      <c r="A21" s="8" t="s">
        <v>64</v>
      </c>
      <c r="B21" s="4" t="s">
        <v>61</v>
      </c>
      <c r="C21" s="4" t="s">
        <v>93</v>
      </c>
      <c r="D21" s="12" t="s">
        <v>62</v>
      </c>
      <c r="E21" s="5" t="s">
        <v>63</v>
      </c>
      <c r="F21" s="5" t="str">
        <f>"+33 (0)9 54 78 39 43"</f>
        <v>+33 (0)9 54 78 39 43</v>
      </c>
      <c r="G21" s="5" t="str">
        <f>"+33 (0)6 60 56 70 56 "</f>
        <v>+33 (0)6 60 56 70 56 </v>
      </c>
      <c r="H21" s="14" t="s">
        <v>99</v>
      </c>
      <c r="I21" s="14" t="s">
        <v>100</v>
      </c>
    </row>
    <row r="22" spans="1:9" ht="38.25" customHeight="1">
      <c r="A22" s="8" t="s">
        <v>67</v>
      </c>
      <c r="B22" s="4" t="s">
        <v>65</v>
      </c>
      <c r="C22" s="4" t="s">
        <v>93</v>
      </c>
      <c r="D22" s="12" t="s">
        <v>66</v>
      </c>
      <c r="E22" s="5" t="s">
        <v>22</v>
      </c>
      <c r="F22" s="5" t="str">
        <f>"+39 (0)434 94 93 10"</f>
        <v>+39 (0)434 94 93 10</v>
      </c>
      <c r="G22" s="5" t="s">
        <v>110</v>
      </c>
      <c r="H22" s="14" t="s">
        <v>115</v>
      </c>
      <c r="I22" s="5" t="s">
        <v>110</v>
      </c>
    </row>
    <row r="23" spans="1:9" ht="36" customHeight="1">
      <c r="A23" s="8" t="s">
        <v>71</v>
      </c>
      <c r="B23" s="4" t="s">
        <v>68</v>
      </c>
      <c r="C23" s="4" t="s">
        <v>93</v>
      </c>
      <c r="D23" s="12" t="s">
        <v>69</v>
      </c>
      <c r="E23" s="5" t="s">
        <v>70</v>
      </c>
      <c r="F23" s="5" t="s">
        <v>110</v>
      </c>
      <c r="G23" s="5" t="str">
        <f>"+378 66105396"</f>
        <v>+378 66105396</v>
      </c>
      <c r="H23" s="14" t="s">
        <v>109</v>
      </c>
      <c r="I23" s="14" t="s">
        <v>108</v>
      </c>
    </row>
    <row r="24" spans="1:9" ht="33" customHeight="1">
      <c r="A24" s="8" t="s">
        <v>72</v>
      </c>
      <c r="B24" s="4" t="s">
        <v>45</v>
      </c>
      <c r="C24" s="4" t="s">
        <v>38</v>
      </c>
      <c r="D24" s="12" t="s">
        <v>148</v>
      </c>
      <c r="E24" s="5" t="s">
        <v>22</v>
      </c>
      <c r="F24" s="5" t="str">
        <f>"+39 (0)532 24 31 48"</f>
        <v>+39 (0)532 24 31 48</v>
      </c>
      <c r="G24" s="5" t="str">
        <f>"+39 335 54 18 817"</f>
        <v>+39 335 54 18 817</v>
      </c>
      <c r="H24" s="14" t="s">
        <v>101</v>
      </c>
      <c r="I24" s="14" t="s">
        <v>102</v>
      </c>
    </row>
    <row r="25" spans="1:9" ht="46.5" customHeight="1">
      <c r="A25" s="8" t="s">
        <v>75</v>
      </c>
      <c r="B25" s="4" t="s">
        <v>74</v>
      </c>
      <c r="C25" s="4" t="s">
        <v>93</v>
      </c>
      <c r="D25" s="12" t="s">
        <v>73</v>
      </c>
      <c r="E25" s="5" t="s">
        <v>23</v>
      </c>
      <c r="F25" s="5" t="str">
        <f>"+44 (0)1962 849841"</f>
        <v>+44 (0)1962 849841</v>
      </c>
      <c r="G25" s="5" t="str">
        <f>"+44 (0)7717 201902"</f>
        <v>+44 (0)7717 201902</v>
      </c>
      <c r="H25" s="14" t="s">
        <v>97</v>
      </c>
      <c r="I25" s="14" t="s">
        <v>98</v>
      </c>
    </row>
    <row r="26" spans="1:9" ht="40.5" customHeight="1">
      <c r="A26" s="8" t="s">
        <v>79</v>
      </c>
      <c r="B26" s="4" t="s">
        <v>76</v>
      </c>
      <c r="C26" s="4" t="s">
        <v>38</v>
      </c>
      <c r="D26" s="12" t="s">
        <v>77</v>
      </c>
      <c r="E26" s="5" t="s">
        <v>78</v>
      </c>
      <c r="F26" s="5" t="str">
        <f>"+32 (0)81 22 20 42"</f>
        <v>+32 (0)81 22 20 42</v>
      </c>
      <c r="G26" s="5" t="str">
        <f>"+32 81 22 20 42"</f>
        <v>+32 81 22 20 42</v>
      </c>
      <c r="H26" s="14" t="s">
        <v>119</v>
      </c>
      <c r="I26" s="14" t="s">
        <v>118</v>
      </c>
    </row>
    <row r="27" spans="1:9" ht="39.75" customHeight="1">
      <c r="A27" s="8" t="s">
        <v>135</v>
      </c>
      <c r="B27" s="4" t="s">
        <v>80</v>
      </c>
      <c r="C27" s="4" t="s">
        <v>41</v>
      </c>
      <c r="D27" s="12" t="s">
        <v>81</v>
      </c>
      <c r="E27" s="5" t="s">
        <v>82</v>
      </c>
      <c r="F27" s="5" t="str">
        <f>"+ 48 58 557 42 47"</f>
        <v>+ 48 58 557 42 47</v>
      </c>
      <c r="G27" s="5" t="str">
        <f>"+ 48 606 166 400"</f>
        <v>+ 48 606 166 400</v>
      </c>
      <c r="H27" s="14" t="s">
        <v>136</v>
      </c>
      <c r="I27" s="14" t="s">
        <v>137</v>
      </c>
    </row>
    <row r="28" spans="1:9" ht="38.25" customHeight="1">
      <c r="A28" s="8" t="s">
        <v>85</v>
      </c>
      <c r="B28" s="4" t="s">
        <v>83</v>
      </c>
      <c r="C28" s="4" t="s">
        <v>93</v>
      </c>
      <c r="D28" s="12" t="s">
        <v>84</v>
      </c>
      <c r="E28" s="5" t="s">
        <v>22</v>
      </c>
      <c r="F28" s="5" t="str">
        <f>"+39 (0)10 86 00 232"</f>
        <v>+39 (0)10 86 00 232</v>
      </c>
      <c r="G28" s="5" t="s">
        <v>130</v>
      </c>
      <c r="H28" s="14" t="s">
        <v>131</v>
      </c>
      <c r="I28" s="14" t="s">
        <v>132</v>
      </c>
    </row>
    <row r="29" spans="1:9" ht="39.75" customHeight="1">
      <c r="A29" s="8" t="s">
        <v>87</v>
      </c>
      <c r="B29" s="4" t="s">
        <v>86</v>
      </c>
      <c r="C29" s="4" t="s">
        <v>93</v>
      </c>
      <c r="D29" s="12" t="s">
        <v>35</v>
      </c>
      <c r="E29" s="5" t="s">
        <v>36</v>
      </c>
      <c r="F29" s="5" t="s">
        <v>130</v>
      </c>
      <c r="G29" s="5" t="str">
        <f>"+49 176 22 67 42 67"</f>
        <v>+49 176 22 67 42 67</v>
      </c>
      <c r="H29" s="14" t="s">
        <v>133</v>
      </c>
      <c r="I29" s="14" t="s">
        <v>134</v>
      </c>
    </row>
  </sheetData>
  <hyperlinks>
    <hyperlink ref="H11" r:id="rId1" display="bosiroger@gmail.com"/>
    <hyperlink ref="I11" r:id="rId2" display="www.nasauk.org"/>
    <hyperlink ref="H14" r:id="rId3" display="alopez@leioa.net"/>
    <hyperlink ref="I14" r:id="rId4" display="www.umoreazoka.org"/>
    <hyperlink ref="H25" r:id="rId5" display="sianhatfair@googlemail.com "/>
    <hyperlink ref="I25" r:id="rId6" display="www.hatfair.co.uk"/>
    <hyperlink ref="H21" r:id="rId7" display="spradayrol@free.fr"/>
    <hyperlink ref="I21" r:id="rId8" display="www.lefourneau.com/lafederation"/>
    <hyperlink ref="H24" r:id="rId9" display="gigi@gigirusso.it"/>
    <hyperlink ref="I24" r:id="rId10" display="www.fnas.org"/>
    <hyperlink ref="H16" r:id="rId11" display="info@fnas.org"/>
    <hyperlink ref="I16" r:id="rId12" display="www.fnas.org"/>
    <hyperlink ref="I18" r:id="rId13" display="www.veregrastreet.it"/>
    <hyperlink ref="H18" r:id="rId14" display="cultura@comune.montegranaro.fm.it"/>
    <hyperlink ref="I19" r:id="rId15" display="www.artistiinpiazza.com"/>
    <hyperlink ref="H19" r:id="rId16" display="info@artistiinpiazza.com"/>
    <hyperlink ref="I23" r:id="rId17" display="www.smiaf.org"/>
    <hyperlink ref="H23" r:id="rId18" display="info@smiaf.org"/>
    <hyperlink ref="H15" r:id="rId19" display="info@ledestra.net"/>
    <hyperlink ref="I15" r:id="rId20" display="www.theater-im-oeffentlichen-raum.de"/>
    <hyperlink ref="I17" r:id="rId21" display="www.antennaculturale.beniculturali.it"/>
    <hyperlink ref="H17" r:id="rId22" display="antennaculturale@beniculturali.it "/>
    <hyperlink ref="H22" r:id="rId23" display="gaff.grossetti@libero.it "/>
    <hyperlink ref="H12" r:id="rId24" display="info@strassenzirkus.de"/>
    <hyperlink ref="I12" r:id="rId25" display="www.strassenzirkus.de"/>
    <hyperlink ref="I26" r:id="rId26" display="www.artsforains.com"/>
    <hyperlink ref="H26" r:id="rId27" display="jean-felix@base.be "/>
    <hyperlink ref="H10" r:id="rId28" display="cristina.giacobino@regione.piemonte.it"/>
    <hyperlink ref="I10" r:id="rId29" display="www.regione.piemonte.it/spettacolo/strada"/>
    <hyperlink ref="H9" r:id="rId30" display="abraxateatro@abraxa.it"/>
    <hyperlink ref="I9" r:id="rId31" display="www.abraxa.it"/>
    <hyperlink ref="H8" r:id="rId32" display="info@fossanomirabilia.com"/>
    <hyperlink ref="I8" r:id="rId33" display="www.fossanomirabilia.com"/>
    <hyperlink ref="H20" r:id="rId34" display="info@artificio23.it"/>
    <hyperlink ref="I20" r:id="rId35" display="www.artificio23.it"/>
    <hyperlink ref="H3" r:id="rId36" display="tatamata@hotmail.com"/>
    <hyperlink ref="I3" r:id="rId37" display="www.cekans.org.rs"/>
    <hyperlink ref="H28" r:id="rId38" display="info@circumnavigando.com"/>
    <hyperlink ref="I28" r:id="rId39" display="www.circumnavigando.com"/>
    <hyperlink ref="H29" r:id="rId40" display="kontakt@agitpolska.de"/>
    <hyperlink ref="I29" r:id="rId41" display="www.agitpolska.de"/>
    <hyperlink ref="H27" r:id="rId42" display="feta@plama.art.pl"/>
    <hyperlink ref="I27" r:id="rId43" display="www.plama.art.pl"/>
    <hyperlink ref="H5" r:id="rId44" display="programmering@detuinderlusten.nl"/>
    <hyperlink ref="I5" r:id="rId45" display="www.detuinderlusten.nl"/>
    <hyperlink ref="H6" r:id="rId46" display="sarkany.nyirbator@vnet.hu "/>
    <hyperlink ref="I6" r:id="rId47" display="www.szarnyas-sarkany.hu"/>
    <hyperlink ref="I7" r:id="rId48" display="www.artekale.org"/>
    <hyperlink ref="H7" r:id="rId49" display="info@artekale.org"/>
    <hyperlink ref="H13" r:id="rId50" display="staff@fnas.org"/>
    <hyperlink ref="I13" r:id="rId51" display="www.fnas.org"/>
    <hyperlink ref="H2" r:id="rId52" display="presidenza@fnas.org"/>
    <hyperlink ref="I2" r:id="rId53" display="www.fnas.org"/>
    <hyperlink ref="H4" r:id="rId54" display="lastradafestival@libero.it"/>
    <hyperlink ref="I4" r:id="rId55" display="www.danzarte.info"/>
  </hyperlinks>
  <printOptions/>
  <pageMargins left="0.75" right="0.75" top="1" bottom="1" header="0.5" footer="0.5"/>
  <pageSetup horizontalDpi="1200" verticalDpi="12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FNAS</dc:creator>
  <cp:keywords/>
  <dc:description/>
  <cp:lastModifiedBy>FNAS</cp:lastModifiedBy>
  <dcterms:created xsi:type="dcterms:W3CDTF">2010-06-24T22:43:15Z</dcterms:created>
  <dcterms:modified xsi:type="dcterms:W3CDTF">2010-06-25T10:49:47Z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